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Q4 A2 = Awards above R200" sheetId="1" r:id="rId1"/>
  </sheets>
  <definedNames>
    <definedName name="_xlnm.Print_Area" localSheetId="0" xml:space="preserve">      'Q4 A2 = Awards above R200'!$A$1:$V$22</definedName>
  </definedNames>
  <calcPr calcId="125725"/>
</workbook>
</file>

<file path=xl/calcChain.xml><?xml version="1.0" encoding="utf-8"?>
<calcChain xmlns="http://schemas.openxmlformats.org/spreadsheetml/2006/main">
  <c r="I21" i="1"/>
  <c r="U11"/>
  <c r="U21" s="1"/>
  <c r="U22" s="1"/>
  <c r="I11"/>
  <c r="V10"/>
  <c r="R10"/>
  <c r="P10"/>
  <c r="N10"/>
  <c r="L10"/>
  <c r="T9"/>
  <c r="R9"/>
  <c r="P9"/>
  <c r="N9"/>
  <c r="L9"/>
  <c r="V8"/>
  <c r="R8"/>
  <c r="P8"/>
  <c r="N8"/>
  <c r="L8"/>
  <c r="U7"/>
  <c r="R7"/>
  <c r="P7"/>
  <c r="N7"/>
  <c r="L7"/>
  <c r="R6"/>
  <c r="P6"/>
  <c r="N6"/>
  <c r="L6"/>
  <c r="V6" s="1"/>
  <c r="R5"/>
  <c r="P5"/>
  <c r="N5"/>
  <c r="L5"/>
  <c r="L11" s="1"/>
  <c r="T4"/>
  <c r="T11" s="1"/>
  <c r="R4"/>
  <c r="P4"/>
  <c r="N4"/>
  <c r="L4"/>
  <c r="T3"/>
  <c r="R3"/>
  <c r="R11" s="1"/>
  <c r="P3"/>
  <c r="P11" s="1"/>
  <c r="N3"/>
  <c r="N11" s="1"/>
  <c r="L3"/>
  <c r="Q11" l="1"/>
  <c r="R21"/>
  <c r="P21"/>
  <c r="O21" s="1"/>
  <c r="O11"/>
  <c r="L21"/>
  <c r="K21" s="1"/>
  <c r="K11"/>
  <c r="N21"/>
  <c r="M21" s="1"/>
  <c r="M11"/>
  <c r="T21"/>
  <c r="T22" s="1"/>
  <c r="T12"/>
  <c r="V5"/>
  <c r="V11" s="1"/>
  <c r="U12"/>
  <c r="V21" l="1"/>
  <c r="V22" s="1"/>
  <c r="V12"/>
</calcChain>
</file>

<file path=xl/sharedStrings.xml><?xml version="1.0" encoding="utf-8"?>
<sst xmlns="http://schemas.openxmlformats.org/spreadsheetml/2006/main" count="77" uniqueCount="72">
  <si>
    <t>ANNEXURE A 2 - 2011/2012 AWARDS ABOVE R 200 000 WITH EMPOWERMENT GOALS AS AT 30 JUNE 2012</t>
  </si>
  <si>
    <t>#</t>
  </si>
  <si>
    <t xml:space="preserve">Vote No. </t>
  </si>
  <si>
    <t>Project Description</t>
  </si>
  <si>
    <t>Date Awarded</t>
  </si>
  <si>
    <t>Tender Number</t>
  </si>
  <si>
    <t xml:space="preserve"> Supplier Name</t>
  </si>
  <si>
    <t>Order  Date</t>
  </si>
  <si>
    <t>Order No.</t>
  </si>
  <si>
    <t>Amount Awarded</t>
  </si>
  <si>
    <t>Dept</t>
  </si>
  <si>
    <t>% of HDI</t>
  </si>
  <si>
    <t>HDI Amount</t>
  </si>
  <si>
    <t>% of women</t>
  </si>
  <si>
    <t>Women Amount</t>
  </si>
  <si>
    <t>% of Youth</t>
  </si>
  <si>
    <t>Youth Amount</t>
  </si>
  <si>
    <t>% of disabled</t>
  </si>
  <si>
    <t>Disabled Amount</t>
  </si>
  <si>
    <t>Location</t>
  </si>
  <si>
    <t>Waterberg</t>
  </si>
  <si>
    <t>Limpopo</t>
  </si>
  <si>
    <t>National</t>
  </si>
  <si>
    <t>RS21</t>
  </si>
  <si>
    <t>Completion of Modimolle Ring Road-Phagameng</t>
  </si>
  <si>
    <t>WDM/2011/12-26</t>
  </si>
  <si>
    <t>Mafafo Building Construction CC</t>
  </si>
  <si>
    <t>ID</t>
  </si>
  <si>
    <t>Bakenberg</t>
  </si>
  <si>
    <t>RS40</t>
  </si>
  <si>
    <t>Completion of Bela-Bela Street Paving- Radium ( Masakhane)</t>
  </si>
  <si>
    <t>WDM/2011/12-25</t>
  </si>
  <si>
    <t>Mmamokgoshi Construction</t>
  </si>
  <si>
    <t>Mahwelereng</t>
  </si>
  <si>
    <t>DN039</t>
  </si>
  <si>
    <t xml:space="preserve">Audit Information Technology </t>
  </si>
  <si>
    <t>WDM/2011/12-28</t>
  </si>
  <si>
    <t>Sema Integrated Risk Solution</t>
  </si>
  <si>
    <t>OMM</t>
  </si>
  <si>
    <t>Centurion</t>
  </si>
  <si>
    <t>015170/015203/ 017870</t>
  </si>
  <si>
    <t>Provision of security services</t>
  </si>
  <si>
    <t>WDM/2011/12-30</t>
  </si>
  <si>
    <t>Triotic Protection Services</t>
  </si>
  <si>
    <t>CSSS</t>
  </si>
  <si>
    <t>Tramshed</t>
  </si>
  <si>
    <t>002 015154</t>
  </si>
  <si>
    <t>Provision of institutional Study</t>
  </si>
  <si>
    <t>LIMITED BIDDING</t>
  </si>
  <si>
    <t>Endurance Business Consulting</t>
  </si>
  <si>
    <t>Polokwane</t>
  </si>
  <si>
    <t>DIN 041</t>
  </si>
  <si>
    <t>Implementation of Virtual Private Network</t>
  </si>
  <si>
    <t>ORGAN OF STATE</t>
  </si>
  <si>
    <t>SITA</t>
  </si>
  <si>
    <t>Gauteng (Pretoria)</t>
  </si>
  <si>
    <t>009 015125</t>
  </si>
  <si>
    <t>Office Rental Mokopane - EHPs</t>
  </si>
  <si>
    <t>Reality Dynamix 46 Pty LTD</t>
  </si>
  <si>
    <t>SDCS</t>
  </si>
  <si>
    <t>Waterberg (Mokopane)</t>
  </si>
  <si>
    <t>DIN27</t>
  </si>
  <si>
    <t>IFMS - Modimolle Local Municipality</t>
  </si>
  <si>
    <t>Munsoft (Pty) Ltd</t>
  </si>
  <si>
    <t>BTO</t>
  </si>
  <si>
    <t>Johannesburg</t>
  </si>
  <si>
    <t>Total Q4</t>
  </si>
  <si>
    <t>*** Where order numbers are not indicated, SLAs have not yet been signed.</t>
  </si>
  <si>
    <t>Total Q3</t>
  </si>
  <si>
    <t>Total Q2</t>
  </si>
  <si>
    <t>Total Q1</t>
  </si>
  <si>
    <t>Total Q4 YTD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</si>
</sst>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([$ZAR]\ * #,##0.00_);_([$ZAR]\ * \(#,##0.00\);_([$ZAR]\ * &quot;-&quot;??_);_(@_)"/>
    <numFmt numFmtId="165" formatCode="&quot;R&quot;\ #,##0.00"/>
    <numFmt numFmtId="166" formatCode="[$-409]d\-mmm\-yy;@"/>
    <numFmt numFmtId="167" formatCode="_ * #,##0.00_ ;_ * \-#,##0.00_ ;_ * &quot;-&quot;??_ ;_ 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</cellStyleXfs>
  <cellXfs count="71">
    <xf numFmtId="0" fontId="0" fillId="0" borderId="0" xfId="0"/>
    <xf numFmtId="164" fontId="3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left" wrapText="1"/>
    </xf>
    <xf numFmtId="0" fontId="0" fillId="0" borderId="0" xfId="0" applyFill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/>
    </xf>
    <xf numFmtId="43" fontId="2" fillId="0" borderId="1" xfId="0" applyNumberFormat="1" applyFont="1" applyFill="1" applyBorder="1" applyAlignment="1">
      <alignment wrapText="1"/>
    </xf>
    <xf numFmtId="9" fontId="5" fillId="0" borderId="1" xfId="0" applyNumberFormat="1" applyFont="1" applyFill="1" applyBorder="1" applyAlignment="1">
      <alignment horizontal="right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5" fontId="7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166" fontId="6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41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9" fontId="0" fillId="0" borderId="1" xfId="0" applyNumberFormat="1" applyFont="1" applyFill="1" applyBorder="1" applyAlignment="1">
      <alignment horizontal="right"/>
    </xf>
    <xf numFmtId="41" fontId="0" fillId="0" borderId="1" xfId="0" applyNumberFormat="1" applyFont="1" applyFill="1" applyBorder="1"/>
    <xf numFmtId="41" fontId="0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5" fontId="6" fillId="0" borderId="1" xfId="0" applyNumberFormat="1" applyFont="1" applyFill="1" applyBorder="1" applyAlignment="1">
      <alignment horizontal="left" wrapText="1"/>
    </xf>
    <xf numFmtId="166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center"/>
    </xf>
    <xf numFmtId="41" fontId="7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2" xfId="0" applyFill="1" applyBorder="1" applyAlignment="1">
      <alignment wrapText="1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1" fontId="0" fillId="0" borderId="2" xfId="0" applyNumberFormat="1" applyFont="1" applyFill="1" applyBorder="1"/>
    <xf numFmtId="0" fontId="0" fillId="0" borderId="2" xfId="0" applyFont="1" applyFill="1" applyBorder="1"/>
    <xf numFmtId="9" fontId="0" fillId="0" borderId="2" xfId="0" applyNumberFormat="1" applyFont="1" applyFill="1" applyBorder="1" applyAlignment="1">
      <alignment horizontal="right"/>
    </xf>
    <xf numFmtId="41" fontId="0" fillId="0" borderId="2" xfId="0" applyNumberFormat="1" applyFont="1" applyFill="1" applyBorder="1" applyAlignment="1">
      <alignment horizontal="left"/>
    </xf>
    <xf numFmtId="43" fontId="0" fillId="0" borderId="2" xfId="0" applyNumberFormat="1" applyFont="1" applyFill="1" applyBorder="1" applyAlignment="1">
      <alignment horizontal="right"/>
    </xf>
    <xf numFmtId="43" fontId="0" fillId="0" borderId="2" xfId="0" applyNumberFormat="1" applyFont="1" applyFill="1" applyBorder="1" applyAlignment="1">
      <alignment horizontal="left" wrapText="1"/>
    </xf>
    <xf numFmtId="41" fontId="0" fillId="0" borderId="0" xfId="0" applyNumberFormat="1" applyFont="1" applyFill="1"/>
    <xf numFmtId="0" fontId="6" fillId="0" borderId="0" xfId="0" applyFont="1" applyFill="1" applyBorder="1" applyAlignment="1">
      <alignment wrapText="1"/>
    </xf>
    <xf numFmtId="0" fontId="5" fillId="0" borderId="5" xfId="0" applyFont="1" applyFill="1" applyBorder="1" applyAlignment="1">
      <alignment vertical="center" wrapText="1"/>
    </xf>
    <xf numFmtId="9" fontId="0" fillId="0" borderId="0" xfId="0" applyNumberFormat="1" applyFont="1" applyFill="1" applyAlignment="1">
      <alignment horizontal="right"/>
    </xf>
    <xf numFmtId="9" fontId="0" fillId="0" borderId="6" xfId="0" applyNumberFormat="1" applyFont="1" applyFill="1" applyBorder="1"/>
    <xf numFmtId="0" fontId="0" fillId="0" borderId="7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1" fontId="0" fillId="0" borderId="7" xfId="0" applyNumberFormat="1" applyFont="1" applyFill="1" applyBorder="1"/>
    <xf numFmtId="0" fontId="0" fillId="0" borderId="7" xfId="0" applyFont="1" applyFill="1" applyBorder="1"/>
    <xf numFmtId="9" fontId="0" fillId="0" borderId="7" xfId="0" applyNumberFormat="1" applyFont="1" applyFill="1" applyBorder="1" applyAlignment="1">
      <alignment horizontal="right"/>
    </xf>
    <xf numFmtId="41" fontId="0" fillId="0" borderId="7" xfId="0" applyNumberFormat="1" applyFont="1" applyFill="1" applyBorder="1" applyAlignment="1">
      <alignment horizontal="left"/>
    </xf>
    <xf numFmtId="43" fontId="0" fillId="0" borderId="7" xfId="0" applyNumberFormat="1" applyFont="1" applyFill="1" applyBorder="1" applyAlignment="1">
      <alignment horizontal="right"/>
    </xf>
    <xf numFmtId="43" fontId="0" fillId="0" borderId="7" xfId="0" applyNumberFormat="1" applyFont="1" applyFill="1" applyBorder="1" applyAlignment="1">
      <alignment horizontal="left" wrapText="1"/>
    </xf>
    <xf numFmtId="4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43" fontId="0" fillId="0" borderId="0" xfId="0" applyNumberFormat="1" applyFont="1" applyFill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3" fontId="0" fillId="0" borderId="7" xfId="0" applyNumberFormat="1" applyFont="1" applyFill="1" applyBorder="1" applyAlignment="1">
      <alignment horizontal="left"/>
    </xf>
    <xf numFmtId="9" fontId="0" fillId="0" borderId="7" xfId="0" applyNumberFormat="1" applyFont="1" applyFill="1" applyBorder="1"/>
    <xf numFmtId="9" fontId="0" fillId="0" borderId="7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right" wrapText="1"/>
    </xf>
    <xf numFmtId="43" fontId="0" fillId="0" borderId="0" xfId="0" applyNumberFormat="1" applyFont="1" applyFill="1"/>
    <xf numFmtId="0" fontId="0" fillId="0" borderId="7" xfId="0" applyFill="1" applyBorder="1" applyAlignment="1">
      <alignment wrapText="1"/>
    </xf>
  </cellXfs>
  <cellStyles count="5">
    <cellStyle name="Comma 2" xfId="2"/>
    <cellStyle name="Comma 3" xfId="3"/>
    <cellStyle name="Normal" xfId="0" builtinId="0"/>
    <cellStyle name="Normal 2" xfId="4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view="pageBreakPreview" topLeftCell="A2" zoomScaleNormal="100" zoomScaleSheetLayoutView="100" workbookViewId="0">
      <selection activeCell="I8" sqref="I8:J9"/>
    </sheetView>
  </sheetViews>
  <sheetFormatPr defaultRowHeight="15"/>
  <cols>
    <col min="1" max="1" width="3.85546875" style="15" bestFit="1" customWidth="1"/>
    <col min="2" max="2" width="10" style="15" bestFit="1" customWidth="1"/>
    <col min="3" max="3" width="34.85546875" style="33" customWidth="1"/>
    <col min="4" max="4" width="13.7109375" style="68" bestFit="1" customWidth="1"/>
    <col min="5" max="5" width="19.5703125" style="33" bestFit="1" customWidth="1"/>
    <col min="6" max="6" width="23.28515625" style="33" customWidth="1"/>
    <col min="7" max="7" width="11.140625" style="59" bestFit="1" customWidth="1"/>
    <col min="8" max="8" width="9.7109375" style="15" bestFit="1" customWidth="1"/>
    <col min="9" max="9" width="14.5703125" style="69" customWidth="1"/>
    <col min="10" max="10" width="6.28515625" style="15" bestFit="1" customWidth="1"/>
    <col min="11" max="11" width="8.42578125" style="47" bestFit="1" customWidth="1"/>
    <col min="12" max="12" width="12.140625" style="44" bestFit="1" customWidth="1"/>
    <col min="13" max="13" width="7.7109375" style="47" bestFit="1" customWidth="1"/>
    <col min="14" max="14" width="11.5703125" style="15" bestFit="1" customWidth="1"/>
    <col min="15" max="15" width="6.28515625" style="47" bestFit="1" customWidth="1"/>
    <col min="16" max="16" width="13.28515625" style="15" customWidth="1"/>
    <col min="17" max="17" width="8.5703125" style="47" bestFit="1" customWidth="1"/>
    <col min="18" max="18" width="8.7109375" style="34" bestFit="1" customWidth="1"/>
    <col min="19" max="19" width="13.42578125" style="33" bestFit="1" customWidth="1"/>
    <col min="20" max="22" width="13.28515625" style="15" bestFit="1" customWidth="1"/>
    <col min="23" max="23" width="10.5703125" style="15" bestFit="1" customWidth="1"/>
    <col min="24" max="16384" width="9.140625" style="15"/>
  </cols>
  <sheetData>
    <row r="1" spans="1:23" s="3" customFormat="1" ht="2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30" customHeight="1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4" t="s">
        <v>8</v>
      </c>
      <c r="I2" s="8" t="s">
        <v>9</v>
      </c>
      <c r="J2" s="4" t="s">
        <v>10</v>
      </c>
      <c r="K2" s="9" t="s">
        <v>11</v>
      </c>
      <c r="L2" s="10" t="s">
        <v>12</v>
      </c>
      <c r="M2" s="11" t="s">
        <v>13</v>
      </c>
      <c r="N2" s="12" t="s">
        <v>14</v>
      </c>
      <c r="O2" s="9" t="s">
        <v>15</v>
      </c>
      <c r="P2" s="12" t="s">
        <v>16</v>
      </c>
      <c r="Q2" s="9" t="s">
        <v>17</v>
      </c>
      <c r="R2" s="13" t="s">
        <v>18</v>
      </c>
      <c r="S2" s="14" t="s">
        <v>19</v>
      </c>
      <c r="T2" s="12" t="s">
        <v>20</v>
      </c>
      <c r="U2" s="12" t="s">
        <v>21</v>
      </c>
      <c r="V2" s="12" t="s">
        <v>22</v>
      </c>
    </row>
    <row r="3" spans="1:23" ht="51" customHeight="1">
      <c r="A3" s="16">
        <v>1</v>
      </c>
      <c r="B3" s="16" t="s">
        <v>23</v>
      </c>
      <c r="C3" s="17" t="s">
        <v>24</v>
      </c>
      <c r="D3" s="18">
        <v>41037</v>
      </c>
      <c r="E3" s="19" t="s">
        <v>25</v>
      </c>
      <c r="F3" s="17" t="s">
        <v>26</v>
      </c>
      <c r="G3" s="20">
        <v>41072</v>
      </c>
      <c r="H3" s="21">
        <v>726</v>
      </c>
      <c r="I3" s="22">
        <v>1726309.73</v>
      </c>
      <c r="J3" s="23" t="s">
        <v>27</v>
      </c>
      <c r="K3" s="24">
        <v>1</v>
      </c>
      <c r="L3" s="25">
        <f>I3*K3</f>
        <v>1726309.73</v>
      </c>
      <c r="M3" s="24">
        <v>1</v>
      </c>
      <c r="N3" s="25">
        <f>I3*M3</f>
        <v>1726309.73</v>
      </c>
      <c r="O3" s="24">
        <v>1</v>
      </c>
      <c r="P3" s="25">
        <f>I3*O3</f>
        <v>1726309.73</v>
      </c>
      <c r="Q3" s="24">
        <v>0</v>
      </c>
      <c r="R3" s="26">
        <f>I3*Q3</f>
        <v>0</v>
      </c>
      <c r="S3" s="27" t="s">
        <v>28</v>
      </c>
      <c r="T3" s="25">
        <f>I3</f>
        <v>1726309.73</v>
      </c>
      <c r="U3" s="25">
        <v>0</v>
      </c>
      <c r="V3" s="25">
        <v>0</v>
      </c>
    </row>
    <row r="4" spans="1:23" ht="38.25" customHeight="1">
      <c r="A4" s="16">
        <v>2</v>
      </c>
      <c r="B4" s="16" t="s">
        <v>29</v>
      </c>
      <c r="C4" s="17" t="s">
        <v>30</v>
      </c>
      <c r="D4" s="18">
        <v>41037</v>
      </c>
      <c r="E4" s="19" t="s">
        <v>31</v>
      </c>
      <c r="F4" s="17" t="s">
        <v>32</v>
      </c>
      <c r="G4" s="20">
        <v>41072</v>
      </c>
      <c r="H4" s="21">
        <v>731</v>
      </c>
      <c r="I4" s="22">
        <v>1596610.4</v>
      </c>
      <c r="J4" s="23" t="s">
        <v>27</v>
      </c>
      <c r="K4" s="24">
        <v>1</v>
      </c>
      <c r="L4" s="25">
        <f t="shared" ref="L4:L10" si="0">I4*K4</f>
        <v>1596610.4</v>
      </c>
      <c r="M4" s="24">
        <v>0</v>
      </c>
      <c r="N4" s="25">
        <f t="shared" ref="N4:N10" si="1">I4*M4</f>
        <v>0</v>
      </c>
      <c r="O4" s="24">
        <v>1</v>
      </c>
      <c r="P4" s="25">
        <f t="shared" ref="P4:P10" si="2">I4*O4</f>
        <v>1596610.4</v>
      </c>
      <c r="Q4" s="24">
        <v>0</v>
      </c>
      <c r="R4" s="26">
        <f t="shared" ref="R4:R10" si="3">I4*Q4</f>
        <v>0</v>
      </c>
      <c r="S4" s="27" t="s">
        <v>33</v>
      </c>
      <c r="T4" s="25">
        <f>I4</f>
        <v>1596610.4</v>
      </c>
      <c r="U4" s="25">
        <v>0</v>
      </c>
      <c r="V4" s="25">
        <v>0</v>
      </c>
    </row>
    <row r="5" spans="1:23" ht="30" customHeight="1">
      <c r="A5" s="16">
        <v>3</v>
      </c>
      <c r="B5" s="16" t="s">
        <v>34</v>
      </c>
      <c r="C5" s="17" t="s">
        <v>35</v>
      </c>
      <c r="D5" s="28">
        <v>41037</v>
      </c>
      <c r="E5" s="19" t="s">
        <v>36</v>
      </c>
      <c r="F5" s="17" t="s">
        <v>37</v>
      </c>
      <c r="G5" s="29">
        <v>41073</v>
      </c>
      <c r="H5" s="30">
        <v>691</v>
      </c>
      <c r="I5" s="22">
        <v>393145</v>
      </c>
      <c r="J5" s="23" t="s">
        <v>38</v>
      </c>
      <c r="K5" s="24">
        <v>1</v>
      </c>
      <c r="L5" s="25">
        <f t="shared" si="0"/>
        <v>393145</v>
      </c>
      <c r="M5" s="24">
        <v>0</v>
      </c>
      <c r="N5" s="25">
        <f t="shared" si="1"/>
        <v>0</v>
      </c>
      <c r="O5" s="24">
        <v>0</v>
      </c>
      <c r="P5" s="25">
        <f t="shared" si="2"/>
        <v>0</v>
      </c>
      <c r="Q5" s="24">
        <v>0</v>
      </c>
      <c r="R5" s="26">
        <f t="shared" si="3"/>
        <v>0</v>
      </c>
      <c r="S5" s="27" t="s">
        <v>39</v>
      </c>
      <c r="T5" s="25">
        <v>0</v>
      </c>
      <c r="U5" s="25">
        <v>0</v>
      </c>
      <c r="V5" s="25">
        <f>L5</f>
        <v>393145</v>
      </c>
    </row>
    <row r="6" spans="1:23" ht="30" customHeight="1">
      <c r="A6" s="16">
        <v>4</v>
      </c>
      <c r="B6" s="16" t="s">
        <v>40</v>
      </c>
      <c r="C6" s="17" t="s">
        <v>41</v>
      </c>
      <c r="D6" s="28">
        <v>41037</v>
      </c>
      <c r="E6" s="19" t="s">
        <v>42</v>
      </c>
      <c r="F6" s="17" t="s">
        <v>43</v>
      </c>
      <c r="G6" s="31"/>
      <c r="H6" s="21"/>
      <c r="I6" s="22">
        <v>1651812.48</v>
      </c>
      <c r="J6" s="23" t="s">
        <v>44</v>
      </c>
      <c r="K6" s="24">
        <v>1</v>
      </c>
      <c r="L6" s="25">
        <f t="shared" si="0"/>
        <v>1651812.48</v>
      </c>
      <c r="M6" s="24"/>
      <c r="N6" s="25">
        <f t="shared" si="1"/>
        <v>0</v>
      </c>
      <c r="O6" s="24">
        <v>0.5</v>
      </c>
      <c r="P6" s="25">
        <f t="shared" si="2"/>
        <v>825906.24</v>
      </c>
      <c r="Q6" s="24"/>
      <c r="R6" s="26">
        <f t="shared" si="3"/>
        <v>0</v>
      </c>
      <c r="S6" s="27" t="s">
        <v>45</v>
      </c>
      <c r="T6" s="25">
        <v>0</v>
      </c>
      <c r="U6" s="25">
        <v>0</v>
      </c>
      <c r="V6" s="25">
        <f>L6</f>
        <v>1651812.48</v>
      </c>
    </row>
    <row r="7" spans="1:23" ht="30" customHeight="1">
      <c r="A7" s="16">
        <v>5</v>
      </c>
      <c r="B7" s="16" t="s">
        <v>46</v>
      </c>
      <c r="C7" s="17" t="s">
        <v>47</v>
      </c>
      <c r="D7" s="28">
        <v>41060</v>
      </c>
      <c r="E7" s="19" t="s">
        <v>48</v>
      </c>
      <c r="F7" s="17" t="s">
        <v>49</v>
      </c>
      <c r="G7" s="20">
        <v>41088</v>
      </c>
      <c r="H7" s="21">
        <v>728</v>
      </c>
      <c r="I7" s="22">
        <v>256842.11</v>
      </c>
      <c r="J7" s="23" t="s">
        <v>44</v>
      </c>
      <c r="K7" s="24">
        <v>1</v>
      </c>
      <c r="L7" s="25">
        <f t="shared" si="0"/>
        <v>256842.11</v>
      </c>
      <c r="M7" s="24">
        <v>0</v>
      </c>
      <c r="N7" s="25">
        <f t="shared" si="1"/>
        <v>0</v>
      </c>
      <c r="O7" s="24">
        <v>0</v>
      </c>
      <c r="P7" s="25">
        <f t="shared" si="2"/>
        <v>0</v>
      </c>
      <c r="Q7" s="24">
        <v>0</v>
      </c>
      <c r="R7" s="26">
        <f t="shared" si="3"/>
        <v>0</v>
      </c>
      <c r="S7" s="27" t="s">
        <v>50</v>
      </c>
      <c r="T7" s="25">
        <v>0</v>
      </c>
      <c r="U7" s="25">
        <f>I7</f>
        <v>256842.11</v>
      </c>
      <c r="V7" s="25">
        <v>0</v>
      </c>
    </row>
    <row r="8" spans="1:23" ht="30" customHeight="1">
      <c r="A8" s="16">
        <v>6</v>
      </c>
      <c r="B8" s="16" t="s">
        <v>51</v>
      </c>
      <c r="C8" s="17" t="s">
        <v>52</v>
      </c>
      <c r="D8" s="28">
        <v>41088</v>
      </c>
      <c r="E8" s="19" t="s">
        <v>53</v>
      </c>
      <c r="F8" s="17" t="s">
        <v>54</v>
      </c>
      <c r="G8" s="31"/>
      <c r="H8" s="21"/>
      <c r="I8" s="22">
        <v>4640666.9473684207</v>
      </c>
      <c r="J8" s="23" t="s">
        <v>44</v>
      </c>
      <c r="K8" s="24">
        <v>0</v>
      </c>
      <c r="L8" s="25">
        <f t="shared" ref="L8" si="4">H8*K8</f>
        <v>0</v>
      </c>
      <c r="M8" s="24">
        <v>0</v>
      </c>
      <c r="N8" s="25">
        <f t="shared" ref="N8" si="5">H8*M8</f>
        <v>0</v>
      </c>
      <c r="O8" s="24">
        <v>0</v>
      </c>
      <c r="P8" s="25">
        <f t="shared" ref="P8" si="6">H8*O8</f>
        <v>0</v>
      </c>
      <c r="Q8" s="24">
        <v>0</v>
      </c>
      <c r="R8" s="26">
        <f t="shared" ref="R8:R9" si="7">H8*Q8</f>
        <v>0</v>
      </c>
      <c r="S8" s="27" t="s">
        <v>55</v>
      </c>
      <c r="T8" s="25">
        <v>0</v>
      </c>
      <c r="U8" s="25">
        <v>0</v>
      </c>
      <c r="V8" s="25">
        <f>I8</f>
        <v>4640666.9473684207</v>
      </c>
    </row>
    <row r="9" spans="1:23" ht="30" customHeight="1">
      <c r="A9" s="16">
        <v>7</v>
      </c>
      <c r="B9" s="16" t="s">
        <v>56</v>
      </c>
      <c r="C9" s="17" t="s">
        <v>57</v>
      </c>
      <c r="D9" s="28">
        <v>41031</v>
      </c>
      <c r="E9" s="19" t="s">
        <v>48</v>
      </c>
      <c r="F9" s="17" t="s">
        <v>58</v>
      </c>
      <c r="G9" s="31"/>
      <c r="H9" s="21"/>
      <c r="I9" s="22">
        <v>333000</v>
      </c>
      <c r="J9" s="23" t="s">
        <v>59</v>
      </c>
      <c r="K9" s="24">
        <v>0</v>
      </c>
      <c r="L9" s="25">
        <f>H9*K9</f>
        <v>0</v>
      </c>
      <c r="M9" s="24">
        <v>0</v>
      </c>
      <c r="N9" s="25">
        <f>H9*M9</f>
        <v>0</v>
      </c>
      <c r="O9" s="24">
        <v>0</v>
      </c>
      <c r="P9" s="25">
        <f>H9*O9</f>
        <v>0</v>
      </c>
      <c r="Q9" s="24">
        <v>0</v>
      </c>
      <c r="R9" s="26">
        <f t="shared" si="7"/>
        <v>0</v>
      </c>
      <c r="S9" s="27" t="s">
        <v>60</v>
      </c>
      <c r="T9" s="25">
        <f>H9</f>
        <v>0</v>
      </c>
      <c r="U9" s="25">
        <v>0</v>
      </c>
      <c r="V9" s="25">
        <v>0</v>
      </c>
    </row>
    <row r="10" spans="1:23" ht="30" customHeight="1">
      <c r="A10" s="16">
        <v>8</v>
      </c>
      <c r="B10" s="16" t="s">
        <v>61</v>
      </c>
      <c r="C10" s="17" t="s">
        <v>62</v>
      </c>
      <c r="D10" s="18">
        <v>41061</v>
      </c>
      <c r="E10" s="23" t="s">
        <v>48</v>
      </c>
      <c r="F10" s="17" t="s">
        <v>63</v>
      </c>
      <c r="G10" s="29">
        <v>41072</v>
      </c>
      <c r="H10" s="30">
        <v>684</v>
      </c>
      <c r="I10" s="32">
        <v>272405</v>
      </c>
      <c r="J10" s="23" t="s">
        <v>64</v>
      </c>
      <c r="K10" s="24">
        <v>0</v>
      </c>
      <c r="L10" s="25">
        <f t="shared" si="0"/>
        <v>0</v>
      </c>
      <c r="M10" s="24">
        <v>0</v>
      </c>
      <c r="N10" s="25">
        <f t="shared" si="1"/>
        <v>0</v>
      </c>
      <c r="O10" s="24">
        <v>0</v>
      </c>
      <c r="P10" s="25">
        <f t="shared" si="2"/>
        <v>0</v>
      </c>
      <c r="Q10" s="24">
        <v>0</v>
      </c>
      <c r="R10" s="26">
        <f t="shared" si="3"/>
        <v>0</v>
      </c>
      <c r="S10" s="27" t="s">
        <v>65</v>
      </c>
      <c r="T10" s="25">
        <v>0</v>
      </c>
      <c r="U10" s="25">
        <v>0</v>
      </c>
      <c r="V10" s="25">
        <f>I10</f>
        <v>272405</v>
      </c>
    </row>
    <row r="11" spans="1:23" ht="15.75" thickBot="1">
      <c r="D11" s="34"/>
      <c r="E11" s="15"/>
      <c r="F11" s="35" t="s">
        <v>66</v>
      </c>
      <c r="G11" s="36"/>
      <c r="H11" s="37"/>
      <c r="I11" s="38">
        <f>SUM(I3:I10)</f>
        <v>10870791.667368419</v>
      </c>
      <c r="J11" s="39"/>
      <c r="K11" s="40">
        <f>L11/I11</f>
        <v>0.51741583245349976</v>
      </c>
      <c r="L11" s="41">
        <f>SUM(L3:L10)</f>
        <v>5624719.7199999997</v>
      </c>
      <c r="M11" s="40">
        <f>N11/I11</f>
        <v>0.15880257692565106</v>
      </c>
      <c r="N11" s="38">
        <f>SUM(N3:N10)</f>
        <v>1726309.73</v>
      </c>
      <c r="O11" s="40">
        <f>P11/I11</f>
        <v>0.381648963290669</v>
      </c>
      <c r="P11" s="38">
        <f>SUM(P3:P10)</f>
        <v>4148826.37</v>
      </c>
      <c r="Q11" s="40">
        <f>R11/I11</f>
        <v>0</v>
      </c>
      <c r="R11" s="42">
        <f>SUM(R3:R10)</f>
        <v>0</v>
      </c>
      <c r="S11" s="43"/>
      <c r="T11" s="41">
        <f>SUM(T3:T10)</f>
        <v>3322920.13</v>
      </c>
      <c r="U11" s="41">
        <f>SUM(U3:U10)</f>
        <v>256842.11</v>
      </c>
      <c r="V11" s="41">
        <f>SUM(V3:V10)</f>
        <v>6958029.4273684211</v>
      </c>
      <c r="W11" s="44"/>
    </row>
    <row r="12" spans="1:23" ht="23.25" customHeight="1" thickBot="1">
      <c r="C12" s="45"/>
      <c r="D12" s="34"/>
      <c r="E12" s="15"/>
      <c r="F12" s="46" t="s">
        <v>67</v>
      </c>
      <c r="G12" s="46"/>
      <c r="H12" s="46"/>
      <c r="I12" s="46"/>
      <c r="J12" s="46"/>
      <c r="K12" s="46"/>
      <c r="L12" s="46"/>
      <c r="T12" s="48">
        <f>T11/I11</f>
        <v>0.30567416170568618</v>
      </c>
      <c r="U12" s="48">
        <f>U11/I11</f>
        <v>2.362680822694635E-2</v>
      </c>
      <c r="V12" s="48">
        <f>V11/I11</f>
        <v>0.64006648644135111</v>
      </c>
    </row>
    <row r="13" spans="1:23" ht="15.75" thickBot="1">
      <c r="D13" s="34"/>
      <c r="E13" s="15"/>
      <c r="F13" s="49" t="s">
        <v>68</v>
      </c>
      <c r="G13" s="50"/>
      <c r="H13" s="51"/>
      <c r="I13" s="52">
        <v>7545314.1929824557</v>
      </c>
      <c r="J13" s="53"/>
      <c r="K13" s="54">
        <v>0.23865127443369299</v>
      </c>
      <c r="L13" s="55">
        <v>1800698.8481578948</v>
      </c>
      <c r="M13" s="54">
        <v>0.2636956790812629</v>
      </c>
      <c r="N13" s="52">
        <v>1989666.75</v>
      </c>
      <c r="O13" s="54">
        <v>4.0631694806547172E-2</v>
      </c>
      <c r="P13" s="52">
        <v>306578.90350877191</v>
      </c>
      <c r="Q13" s="54">
        <v>0</v>
      </c>
      <c r="R13" s="56">
        <v>0</v>
      </c>
      <c r="S13" s="57"/>
      <c r="T13" s="55">
        <v>306578.90350877191</v>
      </c>
      <c r="U13" s="55">
        <v>996730.24561403517</v>
      </c>
      <c r="V13" s="55">
        <v>6242005.0438596485</v>
      </c>
      <c r="W13" s="44"/>
    </row>
    <row r="14" spans="1:23" ht="15.75" thickBot="1">
      <c r="D14" s="58"/>
      <c r="E14" s="15"/>
      <c r="I14" s="60"/>
      <c r="T14" s="61"/>
      <c r="U14" s="61"/>
      <c r="V14" s="62"/>
    </row>
    <row r="15" spans="1:23" ht="15.75" thickBot="1">
      <c r="D15" s="58"/>
      <c r="E15" s="15"/>
      <c r="F15" s="49" t="s">
        <v>69</v>
      </c>
      <c r="G15" s="63"/>
      <c r="H15" s="64"/>
      <c r="I15" s="52">
        <v>17375026.289473683</v>
      </c>
      <c r="J15" s="53"/>
      <c r="K15" s="54">
        <v>0.65269923011001252</v>
      </c>
      <c r="L15" s="55">
        <v>11340666.2822807</v>
      </c>
      <c r="M15" s="54">
        <v>0.63803837677596109</v>
      </c>
      <c r="N15" s="52">
        <v>11085933.570175439</v>
      </c>
      <c r="O15" s="54">
        <v>0.53731872657113544</v>
      </c>
      <c r="P15" s="52">
        <v>9335927</v>
      </c>
      <c r="Q15" s="54">
        <v>0</v>
      </c>
      <c r="R15" s="56">
        <v>0</v>
      </c>
      <c r="S15" s="57"/>
      <c r="T15" s="65">
        <v>2438613.7719298247</v>
      </c>
      <c r="U15" s="65">
        <v>8831644</v>
      </c>
      <c r="V15" s="65">
        <v>6104768.5175438598</v>
      </c>
    </row>
    <row r="16" spans="1:23" ht="15.75" thickBot="1">
      <c r="D16" s="58"/>
      <c r="E16" s="15"/>
      <c r="I16" s="60"/>
      <c r="T16" s="66">
        <v>0.1403516594048097</v>
      </c>
      <c r="U16" s="66">
        <v>0.5082952884710441</v>
      </c>
      <c r="V16" s="67">
        <v>0.35135305212414636</v>
      </c>
    </row>
    <row r="17" spans="3:22" ht="15.75" thickBot="1"/>
    <row r="18" spans="3:22" ht="15.75" thickBot="1">
      <c r="D18" s="34"/>
      <c r="E18" s="15"/>
      <c r="F18" s="49" t="s">
        <v>70</v>
      </c>
      <c r="G18" s="63"/>
      <c r="H18" s="64"/>
      <c r="I18" s="52">
        <v>2333602.5</v>
      </c>
      <c r="J18" s="53"/>
      <c r="K18" s="54">
        <v>0</v>
      </c>
      <c r="L18" s="55">
        <v>0</v>
      </c>
      <c r="M18" s="54">
        <v>0</v>
      </c>
      <c r="N18" s="52">
        <v>0</v>
      </c>
      <c r="O18" s="54">
        <v>0</v>
      </c>
      <c r="P18" s="52">
        <v>0</v>
      </c>
      <c r="Q18" s="54">
        <v>0</v>
      </c>
      <c r="R18" s="56">
        <v>0</v>
      </c>
      <c r="S18" s="57"/>
      <c r="T18" s="65">
        <v>0</v>
      </c>
      <c r="U18" s="65">
        <v>0</v>
      </c>
      <c r="V18" s="65">
        <v>2333602.5</v>
      </c>
    </row>
    <row r="19" spans="3:22" ht="15.75" thickBot="1">
      <c r="D19" s="34"/>
      <c r="E19" s="15"/>
      <c r="I19" s="60"/>
      <c r="T19" s="66">
        <v>0</v>
      </c>
      <c r="U19" s="66">
        <v>0</v>
      </c>
      <c r="V19" s="67">
        <v>1</v>
      </c>
    </row>
    <row r="20" spans="3:22" ht="15.75" thickBot="1"/>
    <row r="21" spans="3:22" ht="15.75" thickBot="1">
      <c r="D21" s="34"/>
      <c r="E21" s="15"/>
      <c r="F21" s="70" t="s">
        <v>71</v>
      </c>
      <c r="G21" s="63"/>
      <c r="H21" s="64"/>
      <c r="I21" s="52">
        <f>I11+I13+I15+I18</f>
        <v>38124734.64982456</v>
      </c>
      <c r="J21" s="53"/>
      <c r="K21" s="54">
        <f>L21/I21</f>
        <v>0.49222860231828397</v>
      </c>
      <c r="L21" s="55">
        <f>L11+L13+L15+L18</f>
        <v>18766084.850438595</v>
      </c>
      <c r="M21" s="54">
        <f>N21/I21</f>
        <v>0.38824952320667638</v>
      </c>
      <c r="N21" s="52">
        <f>N11+N13+N15+N18</f>
        <v>14801910.05017544</v>
      </c>
      <c r="O21" s="54">
        <f>P21/I21</f>
        <v>0.36174238064033937</v>
      </c>
      <c r="P21" s="52">
        <f>P11+P13+P15+P18</f>
        <v>13791332.273508772</v>
      </c>
      <c r="Q21" s="54">
        <v>0</v>
      </c>
      <c r="R21" s="56">
        <f>R11+R13+R15+R18</f>
        <v>0</v>
      </c>
      <c r="S21" s="57"/>
      <c r="T21" s="52">
        <f>T11+T13+T15+T18</f>
        <v>6068112.8054385968</v>
      </c>
      <c r="U21" s="52">
        <f>U11+U13+U15+U18</f>
        <v>10085216.355614034</v>
      </c>
      <c r="V21" s="52">
        <f>V11+V13+V15+V18</f>
        <v>21638405.48877193</v>
      </c>
    </row>
    <row r="22" spans="3:22" ht="15.75" thickBot="1">
      <c r="C22" s="15"/>
      <c r="D22" s="34"/>
      <c r="E22" s="15"/>
      <c r="I22" s="60"/>
      <c r="T22" s="66">
        <f>T21/I21</f>
        <v>0.15916472235608126</v>
      </c>
      <c r="U22" s="66">
        <f>U21/I21</f>
        <v>0.26453210620996265</v>
      </c>
      <c r="V22" s="66">
        <f>V21/I21</f>
        <v>0.56756868441237807</v>
      </c>
    </row>
  </sheetData>
  <mergeCells count="6">
    <mergeCell ref="A1:V1"/>
    <mergeCell ref="G11:H11"/>
    <mergeCell ref="F12:L12"/>
    <mergeCell ref="G15:H15"/>
    <mergeCell ref="G18:H18"/>
    <mergeCell ref="G21:H21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Q4 A2 = Awards above R200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kmakgobela</dc:creator>
  <cp:lastModifiedBy>kmakgobela</cp:lastModifiedBy>
  <dcterms:created xsi:type="dcterms:W3CDTF">2012-09-03T07:16:31Z</dcterms:created>
  <dcterms:modified xsi:type="dcterms:W3CDTF">2012-09-03T07:17:29Z</dcterms:modified>
</cp:coreProperties>
</file>